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tn\Protocols\MTN036\Tools and Templates\"/>
    </mc:Choice>
  </mc:AlternateContent>
  <bookViews>
    <workbookView xWindow="0" yWindow="0" windowWidth="7470" windowHeight="6315"/>
  </bookViews>
  <sheets>
    <sheet name="Visit Calendar Tool" sheetId="5" r:id="rId1"/>
    <sheet name="Last_Day_to_Enroll" sheetId="8" r:id="rId2"/>
  </sheets>
  <definedNames>
    <definedName name="_xlnm.Print_Area" localSheetId="1">Last_Day_to_Enroll!$A$1:$E$11</definedName>
    <definedName name="_xlnm.Print_Area" localSheetId="0">'Visit Calendar Tool'!$A$1:$P$24</definedName>
  </definedNames>
  <calcPr calcId="162913"/>
</workbook>
</file>

<file path=xl/calcChain.xml><?xml version="1.0" encoding="utf-8"?>
<calcChain xmlns="http://schemas.openxmlformats.org/spreadsheetml/2006/main">
  <c r="J15" i="5" l="1"/>
  <c r="J9" i="5" l="1"/>
  <c r="I9" i="5" s="1"/>
  <c r="J10" i="5"/>
  <c r="I10" i="5" s="1"/>
  <c r="J11" i="5"/>
  <c r="I11" i="5" s="1"/>
  <c r="J12" i="5"/>
  <c r="I12" i="5" s="1"/>
  <c r="J13" i="5"/>
  <c r="I13" i="5" s="1"/>
  <c r="J14" i="5"/>
  <c r="I14" i="5" s="1"/>
  <c r="I15" i="5"/>
  <c r="C10" i="8" l="1"/>
  <c r="H15" i="5" l="1"/>
  <c r="G15" i="5" s="1"/>
  <c r="E15" i="5"/>
  <c r="D15" i="5" s="1"/>
  <c r="H14" i="5"/>
  <c r="G14" i="5" s="1"/>
  <c r="E14" i="5"/>
  <c r="D14" i="5" s="1"/>
  <c r="H13" i="5"/>
  <c r="G13" i="5" s="1"/>
  <c r="E13" i="5"/>
  <c r="D13" i="5" s="1"/>
  <c r="E12" i="5"/>
  <c r="D12" i="5" s="1"/>
  <c r="H10" i="5"/>
  <c r="G10" i="5" s="1"/>
  <c r="H12" i="5"/>
  <c r="G12" i="5" s="1"/>
  <c r="H11" i="5"/>
  <c r="G11" i="5" s="1"/>
  <c r="E16" i="5" l="1"/>
  <c r="D16" i="5" s="1"/>
  <c r="H16" i="5"/>
  <c r="G16" i="5" s="1"/>
  <c r="E11" i="5"/>
  <c r="D11" i="5" s="1"/>
  <c r="J8" i="5" l="1"/>
  <c r="I8" i="5" s="1"/>
</calcChain>
</file>

<file path=xl/sharedStrings.xml><?xml version="1.0" encoding="utf-8"?>
<sst xmlns="http://schemas.openxmlformats.org/spreadsheetml/2006/main" count="38" uniqueCount="32">
  <si>
    <t>MTN-007 Visit Calendar Tool</t>
  </si>
  <si>
    <t>PTID:</t>
  </si>
  <si>
    <t>Staff Initials:</t>
  </si>
  <si>
    <t>Enrollment Date:</t>
  </si>
  <si>
    <t>Visit Code</t>
  </si>
  <si>
    <t>Visit Window Opens</t>
  </si>
  <si>
    <t>Target Day</t>
  </si>
  <si>
    <t>Screening Visit Date:</t>
  </si>
  <si>
    <t>site to enter date</t>
  </si>
  <si>
    <t>999-9999-9-0</t>
  </si>
  <si>
    <t>Actual Visit Date</t>
  </si>
  <si>
    <t>Visit Window Open</t>
  </si>
  <si>
    <t>Visit Window Close</t>
  </si>
  <si>
    <t>Target Visit Date</t>
  </si>
  <si>
    <t>Date Screening/Enrollment Informed Consent form was marked or signed</t>
  </si>
  <si>
    <t>Day 1</t>
  </si>
  <si>
    <t>Day 7</t>
  </si>
  <si>
    <t>Estimated Date of LAST day of menstrual bleeding:</t>
  </si>
  <si>
    <t>Day 2</t>
  </si>
  <si>
    <t>Day 3</t>
  </si>
  <si>
    <t>Same as target day</t>
  </si>
  <si>
    <t>MTN-036/IPM 047 Participant Visit Calendar</t>
  </si>
  <si>
    <t>Day 14</t>
  </si>
  <si>
    <t>Day 28</t>
  </si>
  <si>
    <t>Day 56</t>
  </si>
  <si>
    <t>MTN-036/IPM 047 Calculation of Last Possible Day to Enroll</t>
  </si>
  <si>
    <t>Last day to enroll based on 
45-day screening window:</t>
  </si>
  <si>
    <t>dd/mm/yy</t>
  </si>
  <si>
    <t>Visit/Day</t>
  </si>
  <si>
    <t>Anywhere in window</t>
  </si>
  <si>
    <t>Day 91 (PUEV)*</t>
  </si>
  <si>
    <t>24 - 72 hours after PUEV (Final Contact)**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</si>
</sst>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0.0"/>
    <numFmt numFmtId="166" formatCode="[$-F800]dddd\,\ mmmm\ dd\,\ yyyy"/>
  </numFmts>
  <fonts count="18" x14ac:knownFonts="1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 Black"/>
      <family val="2"/>
    </font>
    <font>
      <i/>
      <sz val="12"/>
      <name val="Arial"/>
      <family val="2"/>
    </font>
    <font>
      <b/>
      <sz val="14"/>
      <name val="Tahoma"/>
      <family val="2"/>
    </font>
    <font>
      <b/>
      <sz val="16"/>
      <color theme="8"/>
      <name val="Arial"/>
      <family val="2"/>
    </font>
    <font>
      <sz val="10"/>
      <color theme="8"/>
      <name val="Arial"/>
      <family val="2"/>
    </font>
    <font>
      <sz val="14"/>
      <color theme="8"/>
      <name val="Arial"/>
      <family val="2"/>
    </font>
    <font>
      <i/>
      <sz val="10"/>
      <color theme="8"/>
      <name val="Arial"/>
      <family val="2"/>
    </font>
    <font>
      <b/>
      <sz val="14"/>
      <color theme="8"/>
      <name val="Arial"/>
      <family val="2"/>
    </font>
    <font>
      <b/>
      <sz val="1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EFA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/>
    <xf numFmtId="0" fontId="4" fillId="0" borderId="0" xfId="0" applyFont="1" applyProtection="1"/>
    <xf numFmtId="0" fontId="1" fillId="0" borderId="0" xfId="0" applyFont="1" applyProtection="1"/>
    <xf numFmtId="0" fontId="0" fillId="0" borderId="0" xfId="0" applyProtection="1"/>
    <xf numFmtId="0" fontId="3" fillId="0" borderId="0" xfId="0" applyFont="1" applyFill="1" applyAlignment="1" applyProtection="1">
      <alignment horizontal="right" vertical="center"/>
    </xf>
    <xf numFmtId="0" fontId="5" fillId="0" borderId="7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7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wrapText="1"/>
    </xf>
    <xf numFmtId="164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10" fillId="0" borderId="0" xfId="0" applyFont="1" applyAlignment="1" applyProtection="1">
      <alignment horizontal="center"/>
    </xf>
    <xf numFmtId="166" fontId="11" fillId="2" borderId="8" xfId="0" applyNumberFormat="1" applyFont="1" applyFill="1" applyBorder="1" applyAlignment="1" applyProtection="1">
      <alignment horizontal="center" vertical="center"/>
      <protection locked="0"/>
    </xf>
    <xf numFmtId="166" fontId="11" fillId="5" borderId="8" xfId="0" applyNumberFormat="1" applyFont="1" applyFill="1" applyBorder="1" applyAlignment="1" applyProtection="1">
      <alignment horizontal="center" vertical="center"/>
      <protection locked="0"/>
    </xf>
    <xf numFmtId="166" fontId="11" fillId="4" borderId="4" xfId="0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14" fontId="0" fillId="0" borderId="0" xfId="0" applyNumberFormat="1"/>
    <xf numFmtId="0" fontId="7" fillId="6" borderId="2" xfId="0" applyFont="1" applyFill="1" applyBorder="1" applyProtection="1">
      <protection locked="0"/>
    </xf>
    <xf numFmtId="0" fontId="5" fillId="0" borderId="0" xfId="0" applyFont="1" applyAlignment="1" applyProtection="1">
      <alignment vertical="center"/>
    </xf>
    <xf numFmtId="0" fontId="13" fillId="0" borderId="0" xfId="0" applyFont="1" applyProtection="1"/>
    <xf numFmtId="164" fontId="14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164" fontId="14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right"/>
    </xf>
    <xf numFmtId="0" fontId="13" fillId="0" borderId="0" xfId="0" applyFont="1" applyAlignment="1" applyProtection="1">
      <alignment vertical="center"/>
    </xf>
    <xf numFmtId="15" fontId="13" fillId="0" borderId="0" xfId="0" applyNumberFormat="1" applyFont="1" applyProtection="1"/>
    <xf numFmtId="0" fontId="13" fillId="0" borderId="0" xfId="0" applyFont="1"/>
    <xf numFmtId="0" fontId="12" fillId="0" borderId="0" xfId="0" applyFont="1" applyAlignment="1" applyProtection="1"/>
    <xf numFmtId="0" fontId="1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 applyFill="1" applyAlignment="1" applyProtection="1">
      <alignment vertical="center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wrapText="1"/>
    </xf>
    <xf numFmtId="15" fontId="4" fillId="0" borderId="14" xfId="0" applyNumberFormat="1" applyFont="1" applyFill="1" applyBorder="1" applyAlignment="1" applyProtection="1">
      <alignment horizontal="center" vertical="center" wrapText="1"/>
    </xf>
    <xf numFmtId="15" fontId="9" fillId="0" borderId="15" xfId="0" applyNumberFormat="1" applyFont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0" fontId="13" fillId="0" borderId="18" xfId="0" applyFont="1" applyBorder="1" applyProtection="1"/>
    <xf numFmtId="0" fontId="13" fillId="0" borderId="19" xfId="0" applyFont="1" applyBorder="1" applyProtection="1"/>
    <xf numFmtId="164" fontId="8" fillId="6" borderId="4" xfId="0" applyNumberFormat="1" applyFont="1" applyFill="1" applyBorder="1" applyAlignment="1" applyProtection="1">
      <alignment horizontal="center" vertical="center"/>
      <protection locked="0"/>
    </xf>
    <xf numFmtId="165" fontId="7" fillId="0" borderId="10" xfId="0" applyNumberFormat="1" applyFont="1" applyBorder="1" applyAlignment="1" applyProtection="1">
      <alignment horizontal="center" vertical="center" wrapText="1"/>
    </xf>
    <xf numFmtId="165" fontId="7" fillId="0" borderId="22" xfId="0" applyNumberFormat="1" applyFont="1" applyBorder="1" applyAlignment="1" applyProtection="1">
      <alignment horizontal="center" vertical="center" wrapText="1"/>
    </xf>
    <xf numFmtId="165" fontId="7" fillId="0" borderId="23" xfId="0" applyNumberFormat="1" applyFont="1" applyBorder="1" applyAlignment="1" applyProtection="1">
      <alignment horizontal="center" vertical="center" wrapText="1"/>
    </xf>
    <xf numFmtId="165" fontId="7" fillId="0" borderId="17" xfId="0" applyNumberFormat="1" applyFont="1" applyBorder="1" applyAlignment="1" applyProtection="1">
      <alignment horizontal="center" vertical="center" wrapText="1"/>
    </xf>
    <xf numFmtId="15" fontId="7" fillId="0" borderId="16" xfId="0" applyNumberFormat="1" applyFont="1" applyFill="1" applyBorder="1" applyAlignment="1" applyProtection="1">
      <alignment horizontal="center" vertical="center" wrapText="1"/>
    </xf>
    <xf numFmtId="165" fontId="7" fillId="0" borderId="24" xfId="0" applyNumberFormat="1" applyFont="1" applyBorder="1" applyAlignment="1" applyProtection="1">
      <alignment horizontal="center" vertical="center" wrapText="1"/>
    </xf>
    <xf numFmtId="15" fontId="7" fillId="0" borderId="25" xfId="0" applyNumberFormat="1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wrapText="1"/>
    </xf>
    <xf numFmtId="15" fontId="7" fillId="0" borderId="27" xfId="0" applyNumberFormat="1" applyFont="1" applyFill="1" applyBorder="1" applyAlignment="1" applyProtection="1">
      <alignment horizontal="center" vertical="center" wrapText="1"/>
    </xf>
    <xf numFmtId="15" fontId="7" fillId="0" borderId="20" xfId="0" applyNumberFormat="1" applyFont="1" applyFill="1" applyBorder="1" applyAlignment="1" applyProtection="1">
      <alignment horizontal="center" vertical="center" wrapText="1"/>
    </xf>
    <xf numFmtId="15" fontId="7" fillId="0" borderId="28" xfId="0" applyNumberFormat="1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wrapText="1"/>
    </xf>
    <xf numFmtId="15" fontId="16" fillId="7" borderId="30" xfId="0" applyNumberFormat="1" applyFont="1" applyFill="1" applyBorder="1" applyAlignment="1" applyProtection="1">
      <alignment horizontal="center" vertical="center" wrapText="1"/>
      <protection locked="0"/>
    </xf>
    <xf numFmtId="164" fontId="16" fillId="7" borderId="30" xfId="0" applyNumberFormat="1" applyFont="1" applyFill="1" applyBorder="1" applyAlignment="1" applyProtection="1">
      <alignment horizontal="center" vertical="center" wrapText="1"/>
      <protection locked="0"/>
    </xf>
    <xf numFmtId="164" fontId="4" fillId="7" borderId="31" xfId="0" applyNumberFormat="1" applyFont="1" applyFill="1" applyBorder="1" applyAlignment="1" applyProtection="1">
      <alignment horizontal="center" vertical="center" wrapText="1"/>
      <protection locked="0"/>
    </xf>
    <xf numFmtId="15" fontId="16" fillId="7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164" fontId="17" fillId="8" borderId="20" xfId="0" applyNumberFormat="1" applyFont="1" applyFill="1" applyBorder="1" applyAlignment="1" applyProtection="1">
      <alignment horizontal="center" vertical="center" wrapText="1"/>
    </xf>
    <xf numFmtId="164" fontId="17" fillId="8" borderId="21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wrapText="1"/>
    </xf>
    <xf numFmtId="0" fontId="4" fillId="0" borderId="13" xfId="0" applyFont="1" applyBorder="1" applyAlignment="1" applyProtection="1">
      <alignment horizontal="center" wrapText="1"/>
    </xf>
    <xf numFmtId="0" fontId="3" fillId="0" borderId="0" xfId="0" applyFont="1" applyFill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EF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168088</xdr:colOff>
      <xdr:row>0</xdr:row>
      <xdr:rowOff>27516</xdr:rowOff>
    </xdr:from>
    <xdr:to>
      <xdr:col>15</xdr:col>
      <xdr:colOff>403412</xdr:colOff>
      <xdr:row>13</xdr:row>
      <xdr:rowOff>403412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732059" y="27516"/>
          <a:ext cx="2790265" cy="6068484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300" b="1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Instructions:</a:t>
          </a:r>
        </a:p>
        <a:p>
          <a:pPr algn="l" rtl="0">
            <a:defRPr sz="1000"/>
          </a:pPr>
          <a:endParaRPr lang="en-US" sz="13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Once a participant enrolls, enter the participant's ID (PTID), Staff Initials, and Enrollment Date (cells in green). This will generate the target dates and visit windows for follow-up visits through PUEV (Day 1 - Day 91).</a:t>
          </a:r>
        </a:p>
        <a:p>
          <a:pPr algn="l" rtl="0">
            <a:defRPr sz="1000"/>
          </a:pPr>
          <a:endParaRPr lang="en-US" sz="13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An actual visit date for Visit 10 must be entered to generate the visit window for Visit 11.</a:t>
          </a:r>
        </a:p>
        <a:p>
          <a:pPr algn="l" rtl="0">
            <a:defRPr sz="1000"/>
          </a:pPr>
          <a:endParaRPr lang="en-US" sz="1300" b="0" i="0" u="none" strike="noStrike" baseline="0">
            <a:solidFill>
              <a:schemeClr val="accent5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Follow-up visits should be conducted on the Target Visit Date whenever possible. However, study visits can occur within the defined visit windows when absolutely necessary.</a:t>
          </a:r>
        </a:p>
        <a:p>
          <a:pPr algn="l" rtl="0">
            <a:defRPr sz="1000"/>
          </a:pPr>
          <a:endParaRPr lang="en-US" sz="1300" b="0" i="0" u="none" strike="noStrike" baseline="0">
            <a:solidFill>
              <a:schemeClr val="accent5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 As the participant completes her Follow-up Visits, record the date the visit was completed in the "Actual Visit Date" column (cells in blue). </a:t>
          </a:r>
        </a:p>
        <a:p>
          <a:pPr rtl="0"/>
          <a:endParaRPr lang="en-US" sz="1300">
            <a:solidFill>
              <a:sysClr val="windowText" lastClr="000000"/>
            </a:solidFill>
            <a:effectLst/>
            <a:latin typeface="Arial" pitchFamily="34" charset="0"/>
            <a:cs typeface="Arial" pitchFamily="34" charset="0"/>
          </a:endParaRPr>
        </a:p>
        <a:p>
          <a:pPr rtl="0" eaLnBrk="1" fontAlgn="auto" latinLnBrk="0" hangingPunct="1"/>
          <a:r>
            <a:rPr lang="en-US" sz="1300" b="0" i="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5.  Print the calendar and place in the participant's study notebook. </a:t>
          </a:r>
          <a:r>
            <a:rPr lang="en-US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Sites may provide participants with a list of scheduled visit dates to assist with scheduling.</a:t>
          </a:r>
        </a:p>
      </xdr:txBody>
    </xdr:sp>
    <xdr:clientData/>
  </xdr:twoCellAnchor>
  <xdr:twoCellAnchor>
    <xdr:from>
      <xdr:col>0</xdr:col>
      <xdr:colOff>0</xdr:colOff>
      <xdr:row>16</xdr:row>
      <xdr:rowOff>19049</xdr:rowOff>
    </xdr:from>
    <xdr:to>
      <xdr:col>11</xdr:col>
      <xdr:colOff>0</xdr:colOff>
      <xdr:row>23</xdr:row>
      <xdr:rowOff>100852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459755"/>
          <a:ext cx="8157882" cy="1191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 Per protocol section 7.5.3, in the event of early permanent discontinuation of study product use, participants will be asked to complete an interim visit where all of the Visit 10-Day 91/Product Use End Visit (PUEV)/Early Termination procedures will be conducted.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1194955</xdr:colOff>
      <xdr:row>2</xdr:row>
      <xdr:rowOff>46543</xdr:rowOff>
    </xdr:from>
    <xdr:to>
      <xdr:col>4</xdr:col>
      <xdr:colOff>571501</xdr:colOff>
      <xdr:row>9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947930" y="541843"/>
          <a:ext cx="1805421" cy="264903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50" b="1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Instructions: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05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Complete the participant's Screening Date by entering mm/dd/yy. This will generate the last day that the participant can enroll.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chemeClr val="accent5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105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 Enter the participant's estimated last day of menstrual bleeding during the Screening Window. </a:t>
          </a:r>
          <a:r>
            <a:rPr lang="en-US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Consider the timing of participant menses when scheduling the Enrollment Visit, to allow for 7 days of product use off menses.</a:t>
          </a:r>
          <a:endParaRPr lang="en-US" sz="105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57"/>
  <sheetViews>
    <sheetView tabSelected="1" view="pageLayout" topLeftCell="A4" zoomScale="80" zoomScaleNormal="90" zoomScaleSheetLayoutView="100" zoomScalePageLayoutView="80" workbookViewId="0">
      <selection activeCell="K15" sqref="K15"/>
    </sheetView>
  </sheetViews>
  <sheetFormatPr defaultRowHeight="12.75" x14ac:dyDescent="0.2"/>
  <cols>
    <col min="1" max="1" width="25.5703125" customWidth="1"/>
    <col min="2" max="2" width="14" hidden="1" customWidth="1"/>
    <col min="3" max="3" width="9.7109375" customWidth="1"/>
    <col min="4" max="4" width="7.42578125" customWidth="1"/>
    <col min="5" max="5" width="14.7109375" customWidth="1"/>
    <col min="6" max="6" width="14" hidden="1" customWidth="1"/>
    <col min="7" max="7" width="7.7109375" customWidth="1"/>
    <col min="8" max="8" width="15.7109375" customWidth="1"/>
    <col min="9" max="9" width="7.42578125" customWidth="1"/>
    <col min="10" max="10" width="16.7109375" customWidth="1"/>
    <col min="11" max="11" width="19.42578125" customWidth="1"/>
  </cols>
  <sheetData>
    <row r="1" spans="1:16" ht="24" customHeight="1" x14ac:dyDescent="0.3">
      <c r="A1" s="3" t="s">
        <v>21</v>
      </c>
      <c r="B1" s="4" t="s">
        <v>0</v>
      </c>
      <c r="C1" s="4"/>
      <c r="D1" s="4"/>
      <c r="E1" s="4"/>
      <c r="F1" s="37"/>
      <c r="G1" s="37"/>
      <c r="H1" s="37"/>
      <c r="I1" s="37"/>
      <c r="J1" s="37"/>
      <c r="K1" s="37"/>
      <c r="L1" s="27"/>
      <c r="M1" s="27"/>
      <c r="N1" s="27"/>
      <c r="O1" s="27"/>
      <c r="P1" s="27"/>
    </row>
    <row r="2" spans="1:16" ht="14.25" customHeight="1" thickBo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27"/>
      <c r="M2" s="27"/>
      <c r="N2" s="27"/>
      <c r="O2" s="27"/>
      <c r="P2" s="27"/>
    </row>
    <row r="3" spans="1:16" ht="24" customHeight="1" thickBot="1" x14ac:dyDescent="0.3">
      <c r="A3" s="6" t="s">
        <v>1</v>
      </c>
      <c r="B3" s="7"/>
      <c r="C3" s="65" t="s">
        <v>9</v>
      </c>
      <c r="D3" s="66"/>
      <c r="E3" s="67"/>
      <c r="F3" s="6" t="s">
        <v>2</v>
      </c>
      <c r="G3" s="6"/>
      <c r="H3" s="37"/>
      <c r="I3" s="37"/>
      <c r="J3" s="8" t="s">
        <v>2</v>
      </c>
      <c r="K3" s="25"/>
      <c r="L3" s="27"/>
      <c r="M3" s="27"/>
      <c r="N3" s="27"/>
      <c r="O3" s="27"/>
      <c r="P3" s="27"/>
    </row>
    <row r="4" spans="1:16" ht="8.25" customHeight="1" thickBo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27"/>
      <c r="M4" s="27"/>
      <c r="N4" s="27"/>
      <c r="O4" s="27"/>
      <c r="P4" s="27"/>
    </row>
    <row r="5" spans="1:16" ht="42" customHeight="1" thickBot="1" x14ac:dyDescent="0.25">
      <c r="A5" s="74" t="s">
        <v>3</v>
      </c>
      <c r="B5" s="74"/>
      <c r="C5" s="74"/>
      <c r="D5" s="75"/>
      <c r="E5" s="47">
        <v>42979</v>
      </c>
      <c r="F5" s="38"/>
      <c r="G5" s="38"/>
      <c r="H5" s="64"/>
      <c r="I5" s="64"/>
      <c r="J5" s="64"/>
      <c r="K5" s="64"/>
      <c r="L5" s="27"/>
      <c r="M5" s="27"/>
      <c r="N5" s="27"/>
      <c r="O5" s="27"/>
      <c r="P5" s="27"/>
    </row>
    <row r="6" spans="1:16" ht="18" customHeight="1" thickBot="1" x14ac:dyDescent="0.25">
      <c r="A6" s="37"/>
      <c r="B6" s="37"/>
      <c r="C6" s="37"/>
      <c r="D6" s="37"/>
      <c r="E6" s="19" t="s">
        <v>27</v>
      </c>
      <c r="F6" s="9"/>
      <c r="G6" s="9"/>
      <c r="H6" s="9"/>
      <c r="I6" s="9"/>
      <c r="J6" s="37"/>
      <c r="K6" s="37"/>
      <c r="L6" s="27"/>
      <c r="M6" s="27"/>
      <c r="N6" s="27"/>
      <c r="O6" s="27"/>
      <c r="P6" s="27"/>
    </row>
    <row r="7" spans="1:16" ht="61.5" customHeight="1" thickBot="1" x14ac:dyDescent="0.3">
      <c r="A7" s="18" t="s">
        <v>28</v>
      </c>
      <c r="B7" s="15" t="s">
        <v>5</v>
      </c>
      <c r="C7" s="40" t="s">
        <v>4</v>
      </c>
      <c r="D7" s="72" t="s">
        <v>11</v>
      </c>
      <c r="E7" s="73"/>
      <c r="F7" s="55" t="s">
        <v>6</v>
      </c>
      <c r="G7" s="72" t="s">
        <v>12</v>
      </c>
      <c r="H7" s="73"/>
      <c r="I7" s="68" t="s">
        <v>13</v>
      </c>
      <c r="J7" s="69"/>
      <c r="K7" s="59" t="s">
        <v>10</v>
      </c>
      <c r="L7" s="27"/>
      <c r="M7" s="27"/>
      <c r="N7" s="27"/>
      <c r="O7" s="27"/>
      <c r="P7" s="27"/>
    </row>
    <row r="8" spans="1:16" ht="45" customHeight="1" thickTop="1" x14ac:dyDescent="0.25">
      <c r="A8" s="14" t="s">
        <v>15</v>
      </c>
      <c r="B8" s="15"/>
      <c r="C8" s="48">
        <v>3</v>
      </c>
      <c r="D8" s="51"/>
      <c r="E8" s="52" t="s">
        <v>20</v>
      </c>
      <c r="F8" s="56"/>
      <c r="G8" s="57"/>
      <c r="H8" s="52" t="s">
        <v>20</v>
      </c>
      <c r="I8" s="41" t="str">
        <f>TEXT(J8,"ddd")</f>
        <v>Sat</v>
      </c>
      <c r="J8" s="42">
        <f>E5+1</f>
        <v>42980</v>
      </c>
      <c r="K8" s="60"/>
      <c r="L8" s="27"/>
      <c r="M8" s="27"/>
      <c r="N8" s="27"/>
      <c r="O8" s="27"/>
      <c r="P8" s="27"/>
    </row>
    <row r="9" spans="1:16" ht="45" customHeight="1" x14ac:dyDescent="0.25">
      <c r="A9" s="14" t="s">
        <v>18</v>
      </c>
      <c r="B9" s="15"/>
      <c r="C9" s="48">
        <v>4</v>
      </c>
      <c r="D9" s="51"/>
      <c r="E9" s="52" t="s">
        <v>20</v>
      </c>
      <c r="F9" s="56"/>
      <c r="G9" s="57"/>
      <c r="H9" s="52" t="s">
        <v>20</v>
      </c>
      <c r="I9" s="41" t="str">
        <f t="shared" ref="I9:I15" si="0">TEXT(J9,"ddd")</f>
        <v>Sun</v>
      </c>
      <c r="J9" s="42">
        <f>E5+2</f>
        <v>42981</v>
      </c>
      <c r="K9" s="60"/>
      <c r="L9" s="27"/>
      <c r="M9" s="27"/>
      <c r="N9" s="27"/>
      <c r="O9" s="27"/>
      <c r="P9" s="27"/>
    </row>
    <row r="10" spans="1:16" ht="45" customHeight="1" x14ac:dyDescent="0.25">
      <c r="A10" s="14" t="s">
        <v>19</v>
      </c>
      <c r="B10" s="15"/>
      <c r="C10" s="49">
        <v>5</v>
      </c>
      <c r="D10" s="51"/>
      <c r="E10" s="52" t="s">
        <v>20</v>
      </c>
      <c r="F10" s="56"/>
      <c r="G10" s="57" t="str">
        <f>TEXT(H10,"ddd")</f>
        <v>Tue</v>
      </c>
      <c r="H10" s="52">
        <f>E5+4</f>
        <v>42983</v>
      </c>
      <c r="I10" s="41" t="str">
        <f t="shared" si="0"/>
        <v>Mon</v>
      </c>
      <c r="J10" s="42">
        <f>E5+3</f>
        <v>42982</v>
      </c>
      <c r="K10" s="60"/>
      <c r="L10" s="27"/>
      <c r="M10" s="27"/>
      <c r="N10" s="27"/>
      <c r="O10" s="27"/>
      <c r="P10" s="27"/>
    </row>
    <row r="11" spans="1:16" s="1" customFormat="1" ht="39" customHeight="1" x14ac:dyDescent="0.2">
      <c r="A11" s="14" t="s">
        <v>16</v>
      </c>
      <c r="B11" s="16"/>
      <c r="C11" s="50">
        <v>6</v>
      </c>
      <c r="D11" s="51" t="str">
        <f t="shared" ref="D11:D16" si="1">TEXT(E11,"ddd")</f>
        <v>Thu</v>
      </c>
      <c r="E11" s="52">
        <f>E5+6</f>
        <v>42985</v>
      </c>
      <c r="F11" s="56"/>
      <c r="G11" s="57" t="str">
        <f>TEXT(H11,"ddd")</f>
        <v>Sat</v>
      </c>
      <c r="H11" s="52">
        <f>E5+8</f>
        <v>42987</v>
      </c>
      <c r="I11" s="41" t="str">
        <f t="shared" si="0"/>
        <v>Fri</v>
      </c>
      <c r="J11" s="43">
        <f>E5+7</f>
        <v>42986</v>
      </c>
      <c r="K11" s="61"/>
      <c r="L11" s="29"/>
      <c r="M11" s="29"/>
      <c r="N11" s="29"/>
      <c r="O11" s="29"/>
      <c r="P11" s="29"/>
    </row>
    <row r="12" spans="1:16" s="1" customFormat="1" ht="41.25" customHeight="1" x14ac:dyDescent="0.2">
      <c r="A12" s="14" t="s">
        <v>22</v>
      </c>
      <c r="B12" s="28"/>
      <c r="C12" s="50">
        <v>7</v>
      </c>
      <c r="D12" s="51" t="str">
        <f t="shared" si="1"/>
        <v>Thu</v>
      </c>
      <c r="E12" s="52">
        <f>E5+13</f>
        <v>42992</v>
      </c>
      <c r="F12" s="56"/>
      <c r="G12" s="57" t="str">
        <f t="shared" ref="G12:G16" si="2">TEXT(H12,"ddd")</f>
        <v>Sat</v>
      </c>
      <c r="H12" s="52">
        <f>E5+15</f>
        <v>42994</v>
      </c>
      <c r="I12" s="41" t="str">
        <f t="shared" si="0"/>
        <v>Fri</v>
      </c>
      <c r="J12" s="43">
        <f>E5+14</f>
        <v>42993</v>
      </c>
      <c r="K12" s="61"/>
      <c r="L12" s="29"/>
      <c r="M12" s="29"/>
      <c r="N12" s="29"/>
      <c r="O12" s="29"/>
      <c r="P12" s="29"/>
    </row>
    <row r="13" spans="1:16" s="1" customFormat="1" ht="41.25" customHeight="1" x14ac:dyDescent="0.2">
      <c r="A13" s="14" t="s">
        <v>23</v>
      </c>
      <c r="B13" s="28"/>
      <c r="C13" s="50">
        <v>8</v>
      </c>
      <c r="D13" s="51" t="str">
        <f t="shared" si="1"/>
        <v>Wed</v>
      </c>
      <c r="E13" s="52">
        <f>E5+26</f>
        <v>43005</v>
      </c>
      <c r="F13" s="56"/>
      <c r="G13" s="57" t="str">
        <f t="shared" si="2"/>
        <v>Sun</v>
      </c>
      <c r="H13" s="52">
        <f>E5+30</f>
        <v>43009</v>
      </c>
      <c r="I13" s="41" t="str">
        <f t="shared" si="0"/>
        <v>Fri</v>
      </c>
      <c r="J13" s="43">
        <f>E5+28</f>
        <v>43007</v>
      </c>
      <c r="K13" s="61"/>
      <c r="L13" s="29"/>
      <c r="M13" s="29"/>
      <c r="N13" s="29"/>
      <c r="O13" s="29"/>
      <c r="P13" s="29"/>
    </row>
    <row r="14" spans="1:16" s="1" customFormat="1" ht="41.25" customHeight="1" x14ac:dyDescent="0.2">
      <c r="A14" s="17" t="s">
        <v>24</v>
      </c>
      <c r="B14" s="30"/>
      <c r="C14" s="48">
        <v>9</v>
      </c>
      <c r="D14" s="51" t="str">
        <f t="shared" si="1"/>
        <v>Wed</v>
      </c>
      <c r="E14" s="52">
        <f>E5+54</f>
        <v>43033</v>
      </c>
      <c r="F14" s="56"/>
      <c r="G14" s="57" t="str">
        <f t="shared" si="2"/>
        <v>Sun</v>
      </c>
      <c r="H14" s="52">
        <f>E5+58</f>
        <v>43037</v>
      </c>
      <c r="I14" s="41" t="str">
        <f t="shared" si="0"/>
        <v>Fri</v>
      </c>
      <c r="J14" s="44">
        <f>E5+56</f>
        <v>43035</v>
      </c>
      <c r="K14" s="61"/>
      <c r="L14" s="29"/>
      <c r="M14" s="29"/>
      <c r="N14" s="29"/>
      <c r="O14" s="29"/>
      <c r="P14" s="29"/>
    </row>
    <row r="15" spans="1:16" s="1" customFormat="1" ht="41.25" customHeight="1" x14ac:dyDescent="0.2">
      <c r="A15" s="17" t="s">
        <v>30</v>
      </c>
      <c r="B15" s="30"/>
      <c r="C15" s="48">
        <v>10</v>
      </c>
      <c r="D15" s="51" t="str">
        <f t="shared" si="1"/>
        <v>Wed</v>
      </c>
      <c r="E15" s="52">
        <f>E5+89</f>
        <v>43068</v>
      </c>
      <c r="F15" s="56"/>
      <c r="G15" s="57" t="str">
        <f t="shared" si="2"/>
        <v>Sun</v>
      </c>
      <c r="H15" s="52">
        <f>E5+93</f>
        <v>43072</v>
      </c>
      <c r="I15" s="41" t="str">
        <f t="shared" si="0"/>
        <v>Fri</v>
      </c>
      <c r="J15" s="44">
        <f>E5+91</f>
        <v>43070</v>
      </c>
      <c r="K15" s="62">
        <v>43070</v>
      </c>
      <c r="L15" s="29"/>
      <c r="M15" s="29"/>
      <c r="N15" s="29"/>
      <c r="O15" s="29"/>
      <c r="P15" s="29"/>
    </row>
    <row r="16" spans="1:16" s="1" customFormat="1" ht="54.75" customHeight="1" thickBot="1" x14ac:dyDescent="0.25">
      <c r="A16" s="17" t="s">
        <v>31</v>
      </c>
      <c r="B16" s="39"/>
      <c r="C16" s="48">
        <v>11</v>
      </c>
      <c r="D16" s="53" t="str">
        <f t="shared" si="1"/>
        <v>Sat</v>
      </c>
      <c r="E16" s="54">
        <f>K15+1</f>
        <v>43071</v>
      </c>
      <c r="F16" s="56"/>
      <c r="G16" s="58" t="str">
        <f t="shared" si="2"/>
        <v>Mon</v>
      </c>
      <c r="H16" s="54">
        <f>K15+3</f>
        <v>43073</v>
      </c>
      <c r="I16" s="70" t="s">
        <v>29</v>
      </c>
      <c r="J16" s="71"/>
      <c r="K16" s="63"/>
      <c r="L16" s="29"/>
      <c r="M16" s="29"/>
      <c r="N16" s="29"/>
      <c r="O16" s="29"/>
      <c r="P16" s="29"/>
    </row>
    <row r="17" spans="1:16" ht="13.5" thickBot="1" x14ac:dyDescent="0.25">
      <c r="A17" s="27"/>
      <c r="B17" s="27"/>
      <c r="C17" s="31"/>
      <c r="D17" s="31"/>
      <c r="E17" s="27"/>
      <c r="F17" s="27"/>
      <c r="G17" s="27"/>
      <c r="H17" s="27"/>
      <c r="I17" s="45"/>
      <c r="J17" s="46"/>
      <c r="K17" s="27"/>
      <c r="L17" s="27"/>
      <c r="M17" s="27"/>
      <c r="N17" s="27"/>
      <c r="O17" s="27"/>
      <c r="P17" s="27"/>
    </row>
    <row r="18" spans="1:16" x14ac:dyDescent="0.2">
      <c r="A18" s="32"/>
      <c r="B18" s="27"/>
      <c r="C18" s="27"/>
      <c r="D18" s="27"/>
      <c r="E18" s="33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2">
      <c r="A19" s="32"/>
      <c r="B19" s="27"/>
      <c r="C19" s="27"/>
      <c r="D19" s="27"/>
      <c r="E19" s="33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2">
      <c r="A20" s="27"/>
      <c r="B20" s="27"/>
      <c r="C20" s="27"/>
      <c r="D20" s="27"/>
      <c r="E20" s="33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">
      <c r="A21" s="27"/>
      <c r="B21" s="27"/>
      <c r="C21" s="27"/>
      <c r="D21" s="27"/>
      <c r="E21" s="33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57" spans="1:4" x14ac:dyDescent="0.2">
      <c r="A57" s="24"/>
      <c r="C57" s="24"/>
      <c r="D57" s="24"/>
    </row>
  </sheetData>
  <sheetProtection selectLockedCells="1"/>
  <mergeCells count="7">
    <mergeCell ref="H5:K5"/>
    <mergeCell ref="C3:E3"/>
    <mergeCell ref="I7:J7"/>
    <mergeCell ref="I16:J16"/>
    <mergeCell ref="D7:E7"/>
    <mergeCell ref="G7:H7"/>
    <mergeCell ref="A5:D5"/>
  </mergeCells>
  <phoneticPr fontId="2" type="noConversion"/>
  <dataValidations count="1">
    <dataValidation type="date" errorStyle="warning" operator="lessThanOrEqual" allowBlank="1" showInputMessage="1" showErrorMessage="1" errorTitle="Query Alert" error="This date is in the future. Please correct." promptTitle="Enrollment Date" prompt="Please enter the date of randomization on the Randomization eCRF in the study database." sqref="E5">
      <formula1>TODAY()</formula1>
    </dataValidation>
  </dataValidations>
  <pageMargins left="0.54979166666666668" right="0.2" top="0.43" bottom="0.46" header="0.3" footer="0.3"/>
  <pageSetup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D11" sqref="D11"/>
    </sheetView>
  </sheetViews>
  <sheetFormatPr defaultRowHeight="12.75" x14ac:dyDescent="0.2"/>
  <cols>
    <col min="1" max="1" width="13.140625" customWidth="1"/>
    <col min="2" max="2" width="12.28515625" customWidth="1"/>
    <col min="3" max="3" width="45.85546875" customWidth="1"/>
    <col min="4" max="4" width="36.42578125" customWidth="1"/>
    <col min="5" max="5" width="18.28515625" customWidth="1"/>
  </cols>
  <sheetData>
    <row r="1" spans="1:6" ht="26.25" customHeight="1" x14ac:dyDescent="0.3">
      <c r="A1" s="10" t="s">
        <v>25</v>
      </c>
      <c r="B1" s="35"/>
      <c r="C1" s="35"/>
      <c r="D1" s="35"/>
      <c r="E1" s="35"/>
      <c r="F1" s="2"/>
    </row>
    <row r="2" spans="1:6" x14ac:dyDescent="0.2">
      <c r="A2" s="27"/>
      <c r="B2" s="27"/>
      <c r="C2" s="27"/>
      <c r="D2" s="27"/>
      <c r="E2" s="27"/>
    </row>
    <row r="3" spans="1:6" x14ac:dyDescent="0.2">
      <c r="A3" s="27"/>
      <c r="B3" s="27"/>
      <c r="C3" s="27"/>
      <c r="D3" s="27"/>
      <c r="E3" s="27"/>
    </row>
    <row r="4" spans="1:6" ht="25.5" customHeight="1" x14ac:dyDescent="0.25">
      <c r="A4" s="11" t="s">
        <v>7</v>
      </c>
      <c r="B4" s="37"/>
      <c r="C4" s="20">
        <v>42975</v>
      </c>
      <c r="D4" s="12" t="s">
        <v>8</v>
      </c>
      <c r="E4" s="27"/>
    </row>
    <row r="5" spans="1:6" ht="21" customHeight="1" x14ac:dyDescent="0.2">
      <c r="A5" s="13" t="s">
        <v>14</v>
      </c>
      <c r="B5" s="13"/>
      <c r="C5" s="13"/>
      <c r="D5" s="26"/>
      <c r="E5" s="27"/>
    </row>
    <row r="6" spans="1:6" x14ac:dyDescent="0.2">
      <c r="A6" s="37"/>
      <c r="B6" s="37"/>
      <c r="C6" s="37"/>
      <c r="D6" s="37"/>
      <c r="E6" s="27"/>
    </row>
    <row r="7" spans="1:6" ht="30" customHeight="1" x14ac:dyDescent="0.2">
      <c r="A7" s="37"/>
      <c r="B7" s="37"/>
      <c r="C7" s="37"/>
      <c r="D7" s="12"/>
      <c r="E7" s="27"/>
    </row>
    <row r="8" spans="1:6" ht="51" customHeight="1" x14ac:dyDescent="0.2">
      <c r="A8" s="77" t="s">
        <v>17</v>
      </c>
      <c r="B8" s="77"/>
      <c r="C8" s="21">
        <v>42610</v>
      </c>
      <c r="D8" s="9" t="s">
        <v>8</v>
      </c>
      <c r="E8" s="27"/>
    </row>
    <row r="9" spans="1:6" ht="45" customHeight="1" thickBot="1" x14ac:dyDescent="0.25">
      <c r="A9" s="27"/>
      <c r="B9" s="27"/>
      <c r="C9" s="27"/>
      <c r="D9" s="36"/>
      <c r="E9" s="27"/>
    </row>
    <row r="10" spans="1:6" ht="62.25" customHeight="1" thickBot="1" x14ac:dyDescent="0.3">
      <c r="A10" s="76" t="s">
        <v>26</v>
      </c>
      <c r="B10" s="76"/>
      <c r="C10" s="22">
        <f>C4+45</f>
        <v>43020</v>
      </c>
      <c r="D10" s="27"/>
      <c r="E10" s="27"/>
    </row>
    <row r="11" spans="1:6" ht="61.5" customHeight="1" x14ac:dyDescent="0.2">
      <c r="A11" s="5"/>
      <c r="B11" s="5"/>
      <c r="C11" s="5"/>
      <c r="D11" s="5"/>
      <c r="E11" s="5"/>
    </row>
    <row r="17" spans="3:3" x14ac:dyDescent="0.2">
      <c r="C17" s="23"/>
    </row>
  </sheetData>
  <sheetProtection selectLockedCells="1"/>
  <mergeCells count="2">
    <mergeCell ref="A10:B10"/>
    <mergeCell ref="A8:B8"/>
  </mergeCells>
  <dataValidations count="1">
    <dataValidation type="date" errorStyle="warning" operator="lessThanOrEqual" allowBlank="1" showInputMessage="1" showErrorMessage="1" errorTitle="Date Warning" error="This date is in the future. Please correct." sqref="C4">
      <formula1>TODAY()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0C1F9411E654F916E82EB03B8CB10" ma:contentTypeVersion="" ma:contentTypeDescription="Create a new document." ma:contentTypeScope="" ma:versionID="430b5995dd739f891b29235aa336d824">
  <xsd:schema xmlns:xsd="http://www.w3.org/2001/XMLSchema" xmlns:xs="http://www.w3.org/2001/XMLSchema" xmlns:p="http://schemas.microsoft.com/office/2006/metadata/properties" xmlns:ns2="DB707B41-984F-411A-B13D-58F2D66A9889" xmlns:ns3="0cdb9d7b-3bdb-4b1c-be50-7737cb6ee7a2" xmlns:ns4="02a1934f-4489-4902-822e-a2276c3ebccc" xmlns:ns5="db707b41-984f-411a-b13d-58f2d66a9889" targetNamespace="http://schemas.microsoft.com/office/2006/metadata/properties" ma:root="true" ma:fieldsID="835dd68b10543d07f103d22442a7b532" ns2:_="" ns3:_="" ns4:_="" ns5:_="">
    <xsd:import namespace="DB707B41-984F-411A-B13D-58F2D66A9889"/>
    <xsd:import namespace="0cdb9d7b-3bdb-4b1c-be50-7737cb6ee7a2"/>
    <xsd:import namespace="02a1934f-4489-4902-822e-a2276c3ebccc"/>
    <xsd:import namespace="db707b41-984f-411a-b13d-58f2d66a9889"/>
    <xsd:element name="properties">
      <xsd:complexType>
        <xsd:sequence>
          <xsd:element name="documentManagement">
            <xsd:complexType>
              <xsd:all>
                <xsd:element ref="ns2:StudyDoc" minOccurs="0"/>
                <xsd:element ref="ns2:StudyDocType" minOccurs="0"/>
                <xsd:element ref="ns2:ProtocolVersion" minOccurs="0"/>
                <xsd:element ref="ns2:Status" minOccurs="0"/>
                <xsd:element ref="ns3:SharedWithUsers" minOccurs="0"/>
                <xsd:element ref="ns2:ForReview" minOccurs="0"/>
                <xsd:element ref="ns4:SharingHintHash" minOccurs="0"/>
                <xsd:element ref="ns5:MediaServiceMetadata" minOccurs="0"/>
                <xsd:element ref="ns5:MediaServiceFastMetadata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07B41-984F-411A-B13D-58F2D66A9889" elementFormDefault="qualified">
    <xsd:import namespace="http://schemas.microsoft.com/office/2006/documentManagement/types"/>
    <xsd:import namespace="http://schemas.microsoft.com/office/infopath/2007/PartnerControls"/>
    <xsd:element name="StudyDoc" ma:index="8" nillable="true" ma:displayName="StudyDoc" ma:format="Dropdown" ma:internalName="StudyDoc">
      <xsd:simpleType>
        <xsd:restriction base="dms:Choice">
          <xsd:enumeration value="Accrual"/>
          <xsd:enumeration value="SCHARP/CRFs"/>
          <xsd:enumeration value="Closeout"/>
          <xsd:enumeration value="BRWG/Behavioral"/>
          <xsd:enumeration value="Protocol"/>
          <xsd:enumeration value="SSP"/>
          <xsd:enumeration value="Tools"/>
        </xsd:restriction>
      </xsd:simpleType>
    </xsd:element>
    <xsd:element name="StudyDocType" ma:index="9" nillable="true" ma:displayName="StudyDocType" ma:format="Dropdown" ma:internalName="StudyDocType">
      <xsd:simpleType>
        <xsd:restriction base="dms:Choice">
          <xsd:enumeration value="Report"/>
          <xsd:enumeration value="LoA"/>
          <xsd:enumeration value="Protocol"/>
          <xsd:enumeration value="InformedConsent"/>
          <xsd:enumeration value="SSP Section"/>
          <xsd:enumeration value="DataCollection"/>
          <xsd:enumeration value="CM"/>
          <xsd:enumeration value="OpGuidance"/>
          <xsd:enumeration value="OpsPlanning"/>
          <xsd:enumeration value="Checklist"/>
          <xsd:enumeration value="CounselingTool"/>
          <xsd:enumeration value="SOPTemplate"/>
          <xsd:enumeration value="Calendar/Calculators"/>
          <xsd:enumeration value="EssentialDocs"/>
          <xsd:enumeration value="Memo/Notes"/>
          <xsd:enumeration value="Other Tool/Template"/>
        </xsd:restriction>
      </xsd:simpleType>
    </xsd:element>
    <xsd:element name="ProtocolVersion" ma:index="10" nillable="true" ma:displayName="ProtocolVersion" ma:decimals="1" ma:default="1" ma:description="Study protocol documents are associated with (defaults to 1.0)" ma:internalName="ProtocolVersion">
      <xsd:simpleType>
        <xsd:restriction base="dms:Number"/>
      </xsd:simpleType>
    </xsd:element>
    <xsd:element name="Status" ma:index="11" nillable="true" ma:displayName="Status" ma:default="Draft" ma:format="Dropdown" ma:internalName="Status">
      <xsd:simpleType>
        <xsd:restriction base="dms:Choice">
          <xsd:enumeration value="Draft"/>
          <xsd:enumeration value="Archive"/>
          <xsd:enumeration value="Final"/>
        </xsd:restriction>
      </xsd:simpleType>
    </xsd:element>
    <xsd:element name="ForReview" ma:index="13" nillable="true" ma:displayName="ForReview" ma:default="1" ma:description="tick &quot;yes&quot; to indicate ready for team review" ma:internalName="For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b9d7b-3bdb-4b1c-be50-7737cb6ee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1934f-4489-4902-822e-a2276c3ebccc" elementFormDefault="qualified">
    <xsd:import namespace="http://schemas.microsoft.com/office/2006/documentManagement/types"/>
    <xsd:import namespace="http://schemas.microsoft.com/office/infopath/2007/PartnerControls"/>
    <xsd:element name="SharingHintHash" ma:index="14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07b41-984f-411a-b13d-58f2d66a98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tocolVersion xmlns="DB707B41-984F-411A-B13D-58F2D66A9889">1</ProtocolVersion>
    <StudyDoc xmlns="DB707B41-984F-411A-B13D-58F2D66A9889" xsi:nil="true"/>
    <Status xmlns="DB707B41-984F-411A-B13D-58F2D66A9889">Draft</Status>
    <StudyDocType xmlns="DB707B41-984F-411A-B13D-58F2D66A9889" xsi:nil="true"/>
    <ForReview xmlns="DB707B41-984F-411A-B13D-58F2D66A9889">true</ForReview>
  </documentManagement>
</p:properties>
</file>

<file path=customXml/itemProps1.xml><?xml version="1.0" encoding="utf-8"?>
<ds:datastoreItem xmlns:ds="http://schemas.openxmlformats.org/officeDocument/2006/customXml" ds:itemID="{93992695-F7BF-49CF-81ED-5F41C2664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07B41-984F-411A-B13D-58F2D66A9889"/>
    <ds:schemaRef ds:uri="0cdb9d7b-3bdb-4b1c-be50-7737cb6ee7a2"/>
    <ds:schemaRef ds:uri="02a1934f-4489-4902-822e-a2276c3ebccc"/>
    <ds:schemaRef ds:uri="db707b41-984f-411a-b13d-58f2d66a9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11BFAB-E53A-4D20-A652-19B3EA708E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DB3AC5-CA8E-4882-9E7C-9ED65026B2F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B707B41-984F-411A-B13D-58F2D66A9889"/>
    <ds:schemaRef ds:uri="http://schemas.microsoft.com/office/2006/metadata/properties"/>
    <ds:schemaRef ds:uri="02a1934f-4489-4902-822e-a2276c3ebccc"/>
    <ds:schemaRef ds:uri="http://purl.org/dc/terms/"/>
    <ds:schemaRef ds:uri="0cdb9d7b-3bdb-4b1c-be50-7737cb6ee7a2"/>
    <ds:schemaRef ds:uri="db707b41-984f-411a-b13d-58f2d66a988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Visit Calendar Tool</vt:lpstr>
      <vt:lpstr>Last_Day_to_Enroll</vt:lpstr>
      <vt:lpstr>Last_Day_to_Enroll!Print_Area</vt:lpstr>
      <vt:lpstr>'Visit Calendar Tool'!Print_Area</vt:lpstr>
    </vt:vector>
  </TitlesOfParts>
  <Company>SCHARP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Harrell, Tanya M</cp:lastModifiedBy>
  <cp:lastPrinted>2017-08-29T14:40:25Z</cp:lastPrinted>
  <dcterms:created xsi:type="dcterms:W3CDTF">2009-08-25T05:00:32Z</dcterms:created>
  <dcterms:modified xsi:type="dcterms:W3CDTF">2017-09-01T15:17:33Z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0x010100DC90C1F9411E654F916E82EB03B8CB10</vt:lpwstr>
  </property>
</Properties>
</file>